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D:\OFFICE\odr2\掛網資料\"/>
    </mc:Choice>
  </mc:AlternateContent>
  <xr:revisionPtr revIDLastSave="0" documentId="13_ncr:1_{3334CBE4-9DB7-4B31-A533-30943322E241}" xr6:coauthVersionLast="47" xr6:coauthVersionMax="47" xr10:uidLastSave="{00000000-0000-0000-0000-000000000000}"/>
  <bookViews>
    <workbookView xWindow="-108" yWindow="-108" windowWidth="23256" windowHeight="12456" firstSheet="2" activeTab="2" xr2:uid="{00000000-000D-0000-FFFF-FFFF00000000}"/>
  </bookViews>
  <sheets>
    <sheet name="112獎助明細(12.21)" sheetId="7" state="hidden" r:id="rId1"/>
    <sheet name="112獎助明細(修改待上傳12.21)" sheetId="8" state="hidden" r:id="rId2"/>
    <sheet name="114獎助明細(核定後)" sheetId="10" r:id="rId3"/>
    <sheet name="Sheet3" sheetId="3" r:id="rId4"/>
  </sheets>
  <definedNames>
    <definedName name="_xlnm.Print_Titles" localSheetId="0">'112獎助明細(12.21)'!$2:$4</definedName>
    <definedName name="_xlnm.Print_Titles" localSheetId="1">'112獎助明細(修改待上傳12.21)'!$2:$4</definedName>
    <definedName name="_xlnm.Print_Titles" localSheetId="2">'114獎助明細(核定後)'!$2:$4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0" l="1"/>
  <c r="C19" i="10"/>
  <c r="C18" i="10"/>
  <c r="C14" i="10"/>
  <c r="B14" i="10"/>
  <c r="C13" i="10"/>
  <c r="C15" i="10" s="1"/>
  <c r="B13" i="10"/>
  <c r="C10" i="10"/>
  <c r="B10" i="10"/>
  <c r="B15" i="10" l="1"/>
  <c r="B17" i="10" s="1"/>
  <c r="B20" i="10"/>
  <c r="B22" i="10" s="1"/>
  <c r="C20" i="10"/>
  <c r="C15" i="8" l="1"/>
  <c r="B15" i="8"/>
  <c r="B17" i="8" s="1"/>
  <c r="C10" i="8"/>
  <c r="B10" i="8"/>
  <c r="C10" i="7" l="1"/>
  <c r="B10" i="7"/>
</calcChain>
</file>

<file path=xl/sharedStrings.xml><?xml version="1.0" encoding="utf-8"?>
<sst xmlns="http://schemas.openxmlformats.org/spreadsheetml/2006/main" count="120" uniqueCount="56">
  <si>
    <t>總    計</t>
    <phoneticPr fontId="1" type="noConversion"/>
  </si>
  <si>
    <t xml:space="preserve">      承辦人：                                   單位主管：</t>
    <phoneticPr fontId="1" type="noConversion"/>
  </si>
  <si>
    <t>計畫內容</t>
    <phoneticPr fontId="1" type="noConversion"/>
  </si>
  <si>
    <t>概算金額
本部獎助款</t>
    <phoneticPr fontId="1" type="noConversion"/>
  </si>
  <si>
    <t>概算金額
學校配合款</t>
    <phoneticPr fontId="1" type="noConversion"/>
  </si>
  <si>
    <t>具體措施</t>
    <phoneticPr fontId="1" type="noConversion"/>
  </si>
  <si>
    <t>參加對象及人數</t>
    <phoneticPr fontId="1" type="noConversion"/>
  </si>
  <si>
    <t>辦理時間及地點</t>
    <phoneticPr fontId="1" type="noConversion"/>
  </si>
  <si>
    <t>計算說明</t>
    <phoneticPr fontId="1" type="noConversion"/>
  </si>
  <si>
    <t>願景 2：營造友善校園並促進學生自我實現</t>
  </si>
  <si>
    <t>112獎助款特色主題計畫_「友善和諧，增能實現，永續發展」明細表</t>
    <phoneticPr fontId="1" type="noConversion"/>
  </si>
  <si>
    <t>(一)社團增能－尊重生命、體驗生命、熱愛生命--1.生命鬥士分享講座</t>
    <phoneticPr fontId="1" type="noConversion"/>
  </si>
  <si>
    <t>透過這些生命鬥士個人奮鬥歷程的分享，讓參與社團的同學們得以學習尊重自己與他人，瞭解生命的意義和價值。</t>
    <phoneticPr fontId="1" type="noConversion"/>
  </si>
  <si>
    <t>社團學生約100人。</t>
  </si>
  <si>
    <r>
      <t>112</t>
    </r>
    <r>
      <rPr>
        <sz val="11"/>
        <rFont val="標楷體"/>
        <family val="4"/>
        <charset val="136"/>
      </rPr>
      <t>年</t>
    </r>
    <r>
      <rPr>
        <sz val="11"/>
        <rFont val="Arial"/>
        <family val="2"/>
      </rPr>
      <t>3</t>
    </r>
    <r>
      <rPr>
        <sz val="11"/>
        <rFont val="標楷體"/>
        <family val="4"/>
        <charset val="136"/>
      </rPr>
      <t>月至</t>
    </r>
    <r>
      <rPr>
        <sz val="11"/>
        <rFont val="Arial"/>
        <family val="2"/>
      </rPr>
      <t>6</t>
    </r>
    <r>
      <rPr>
        <sz val="11"/>
        <rFont val="標楷體"/>
        <family val="4"/>
        <charset val="136"/>
      </rPr>
      <t>月，淡江大學淡水校園。</t>
    </r>
  </si>
  <si>
    <t>生命鬥士分享講座，計算方式如下：
獎助款經費計：17,000元
(1)講座鐘點費：2,000元*2小時*3場= 12,000元。
(2)雇主補充保費：12,000元*2.11%=253元。
(3)印刷費一批：4,747元。
配合款經費計：11,000元
(1)膳費100元*100人= 10,000元。
(2)活動費(紙張、材料等)一批：1,000元。</t>
    <phoneticPr fontId="1" type="noConversion"/>
  </si>
  <si>
    <t>(一)社團增能－尊重生命、體驗生命、熱愛生命--2.關懷生命系列電影座談</t>
    <phoneticPr fontId="1" type="noConversion"/>
  </si>
  <si>
    <t>期望透過電影及座談的方式帶領社團同學瞭解生命相關議題，進而能更為同理與關懷自己與他人。</t>
    <phoneticPr fontId="1" type="noConversion"/>
  </si>
  <si>
    <t>關懷生命系列電影座談，計算方式如下：
獎助款經費計:10,000元
(1)講座鐘點費：2,000元*2小時*2場= 8,000元。
(2)雇主補充保費：8,000元*2.11%=169元。
(3)印刷費一批：1,831元。
配合款經費計:11,000元
(1)膳費100元*100人= 10,000元。
(2)活動費(紙張、材料等)一批：1,000元。</t>
    <phoneticPr fontId="1" type="noConversion"/>
  </si>
  <si>
    <r>
      <t>112</t>
    </r>
    <r>
      <rPr>
        <sz val="11"/>
        <rFont val="標楷體"/>
        <family val="4"/>
        <charset val="136"/>
      </rPr>
      <t>年</t>
    </r>
    <r>
      <rPr>
        <sz val="11"/>
        <rFont val="Arial"/>
        <family val="2"/>
      </rPr>
      <t>10</t>
    </r>
    <r>
      <rPr>
        <sz val="11"/>
        <rFont val="標楷體"/>
        <family val="4"/>
        <charset val="136"/>
      </rPr>
      <t>月至</t>
    </r>
    <r>
      <rPr>
        <sz val="11"/>
        <rFont val="Arial"/>
        <family val="2"/>
      </rPr>
      <t>12</t>
    </r>
    <r>
      <rPr>
        <sz val="11"/>
        <rFont val="標楷體"/>
        <family val="4"/>
        <charset val="136"/>
      </rPr>
      <t>月，淡江大學淡水校園。</t>
    </r>
    <phoneticPr fontId="1" type="noConversion"/>
  </si>
  <si>
    <t>社團學生約100人。</t>
    <phoneticPr fontId="1" type="noConversion"/>
  </si>
  <si>
    <t>本校學生約30人。</t>
  </si>
  <si>
    <t>112年3月至12月淡水校園。</t>
  </si>
  <si>
    <t>(二)友善關係─自我探索、人我關係、環境互動--2.成長經驗梳理</t>
    <phoneticPr fontId="1" type="noConversion"/>
  </si>
  <si>
    <t>透過舉辦自我探索工作坊的方式，設計各種不同的活動，藉以引發學生思考與探索個人成長經驗，在梳理過程中尋找積極意義。</t>
    <phoneticPr fontId="1" type="noConversion"/>
  </si>
  <si>
    <t>本校學生約30人。</t>
    <phoneticPr fontId="1" type="noConversion"/>
  </si>
  <si>
    <t>112年3月至12月淡水校園。</t>
    <phoneticPr fontId="1" type="noConversion"/>
  </si>
  <si>
    <t>成長經驗梳理活動，計算方式如下:
獎助款經費計:26,000元
(1)講座鐘點費:2,000元/時*6時=12,000元。
(2)雇主補充保費:12,000元*2.11%=253元。
(3)印刷費:150元/張*7張=1,050元(海報印製)。
(4)膳費:80元/人*20人*6次=9,600元。
(5)活動費:3,000元(工作坊團體活動耗材)。
(6)雜支:97元(文具、耗材等)。
配合款經費計:1,000元
(1)稿費:500元*2款=1,000元。</t>
    <phoneticPr fontId="1" type="noConversion"/>
  </si>
  <si>
    <t>(二)友善關係─自我探索、人我關係、環境互動--3.生命主題統整</t>
    <phoneticPr fontId="1" type="noConversion"/>
  </si>
  <si>
    <t xml:space="preserve">以講座、團體等形式舉辦，以書寫、媒材創作，芳療體驗等方式，協助學生整合自己的生命，肯定自己的價值與意義。
</t>
    <phoneticPr fontId="1" type="noConversion"/>
  </si>
  <si>
    <t>生命主題統整活動，計算方式如下:
獎助款經費計:18,000元
(1)講座鐘點費:2,000元/時*8時=16,000元(講座、工作坊)。
(2)雇主補充保費:16,000元*2.11%=338元。
(3)雜支1,662元：文具、茶包、水…等元。
配合款經費計:19,000元
(1)講座鐘點費：2,000元/時*8時=16,000元。
(2)雇主補充保費:16,000元*2.11%=338元。
(3)稿費:500元*4款=2,000元。
(4)印刷費:150元/張*4張=600元(海報印製)。
(5)雜支:62元(文具、耗材、茶包、水…等)。</t>
    <phoneticPr fontId="1" type="noConversion"/>
  </si>
  <si>
    <t>目標2-2：促進及維護健康及2-4：促進適性揚才與自我實現</t>
    <phoneticPr fontId="1" type="noConversion"/>
  </si>
  <si>
    <t>以本校學生為招募對象，辨理講座、工作坊，協助學生從自己與自己的關係開始，透過系列活動進行自我覺察練習，釐清個人自我需求，及早定向以減少追尋個人目標過程中的困擾、挑戰。</t>
    <phoneticPr fontId="1" type="noConversion"/>
  </si>
  <si>
    <t>自我覺察練習活動，計算方式如下：
獎助款經費計:34,000元
(1)講座鐘點費：2,000元/時*9時=18,000元。
(2)雇主補充保費:18,000元*2.11%=380元。
(3)稿費:800元*4款=3,200元。
(4)印刷費:150元/張*8張=1,200元（海報印製）；180元/本*10本=1,800元（成果冊）。
(5)活動費8,200元(活動所需耗材費用)。
(6)雜支:1,220元(文具、耗材、茶包、水…等)。
配合款經費計：2,000元。
(1)雜支：2,000（文具、活動所需耗材等）。</t>
    <phoneticPr fontId="1" type="noConversion"/>
  </si>
  <si>
    <t>(二)友善關係─自我探索、人我關係、環境互動--1.自我覺察練習</t>
    <phoneticPr fontId="1" type="noConversion"/>
  </si>
  <si>
    <t>課外組</t>
    <phoneticPr fontId="1" type="noConversion"/>
  </si>
  <si>
    <t>諮輔中心</t>
    <phoneticPr fontId="1" type="noConversion"/>
  </si>
  <si>
    <t>單項活動上限</t>
    <phoneticPr fontId="1" type="noConversion"/>
  </si>
  <si>
    <t>自我覺察練習活動，計算方式如下：
獎助款經費計:26,000元
(1)講座鐘點費：2,000元/時*8時=16,000元。
(2)雇主補充保費:16,000元*2.11%=338元。
(3)稿費:800元*2款=1,600元。
(4)印刷費:150元/張*8張=1,200元（海報印製）；180元/本*10本=1,800元（成果冊）。
(5)活動費4,000元(活動所需耗材費用)。
(6)雜支:1,062元(文具、耗材、茶包、水…等)。
配合款經費計：2,000元。
(1)雜支：2,000（文具、活動所需耗材等）。</t>
    <phoneticPr fontId="1" type="noConversion"/>
  </si>
  <si>
    <t>生命主題統整活動，計算方式如下:
獎助款經費計:26,000元
(1)講座鐘點費:2,000元/時*12時=24,000元(講座、工作坊)。
(2)雇主補充保費:24,000元*2.11%=506元。
(3)雜支1,494元：文具、茶包、水…等元。
配合款經費計:19,000元
(1)講座鐘點費：2,000元/時*8時=16,000元。
(2)雇主補充保費:16,000元*2.11%=338元。
(3)稿費:500元*4款=2,000元。
(4)印刷費:150元/張*4張=600元(海報印製)。
(5)雜支:62元(文具、耗材、茶包、水…等)。</t>
    <phoneticPr fontId="1" type="noConversion"/>
  </si>
  <si>
    <t>(一)社團增能－尊重生命、體驗生命、熱愛生命－「有愛無礙」身障體驗活動</t>
    <phoneticPr fontId="1" type="noConversion"/>
  </si>
  <si>
    <t>(一)社團增能－尊重生命、體驗生命、熱愛生命－「與Eye同行」關懷生命音樂分享會</t>
    <phoneticPr fontId="1" type="noConversion"/>
  </si>
  <si>
    <t>透過活動設計，讓學生有機會親身體會身障者於生活中所遭遇的困境，除可藉此瞭解到生命的多樣性和挑戰外，亦能看見不同生命存在的價值與意義，進而激發對生命的熱愛。</t>
    <phoneticPr fontId="1" type="noConversion"/>
  </si>
  <si>
    <t>透過邀請生命教育講師，以音樂演奏融合生命故事的分享，讓參與的學生們能在欣賞音樂家演出美好正面樂音的同時認識其更多的面向，用音樂展現無限的可能，進而啟發學生們願意關懷周遭的愛心。</t>
    <phoneticPr fontId="1" type="noConversion"/>
  </si>
  <si>
    <t>社團學生約50人。</t>
    <phoneticPr fontId="1" type="noConversion"/>
  </si>
  <si>
    <t>114年3月至6月，淡江大學淡水校園。</t>
    <phoneticPr fontId="1" type="noConversion"/>
  </si>
  <si>
    <t>114年10月至12月，淡江大學淡水校園。</t>
    <phoneticPr fontId="1" type="noConversion"/>
  </si>
  <si>
    <t>「有愛無礙」身障體驗活動，計算方式如下：
獎助款經費計：10,000元
(1)講座鐘點費：2,000元*2小時*2位=8,000元。
(2)雇主補充保費：8,000元*2.11%=169元。
(3)活動費(紙張、材料等)一批：1,831元。
配合款經費計:8,000元
(1)膳費100元*50人= 5,000元。
(2)印刷費一批：3,000元。</t>
    <phoneticPr fontId="1" type="noConversion"/>
  </si>
  <si>
    <t>「與Eye同行」關懷生命音樂分享會，計算方式如下：
獎助款經費計:10,000元
(1)講座鐘點費：2,000元*2小時*2位=8,000元。
(2)雇主補充保費：8,000元*2.11%=169元。
(3)活動費(紙張、材料等)一批：1,831元。
配合款經費計:8,000元
(1)膳費100元*50人= 5,000元。
(2)印刷費一批：3,000元。</t>
    <phoneticPr fontId="1" type="noConversion"/>
  </si>
  <si>
    <t>以本校學生為招募對象，辨理團體、講座、工作坊，協助學生從自己與自己的關係開始，透過系列活動進行自我覺察練習，釐清個人自我需求，及早定向以減少追尋個人目標過程中的困擾、挑戰。</t>
    <phoneticPr fontId="1" type="noConversion"/>
  </si>
  <si>
    <t>本校學生約70人。</t>
    <phoneticPr fontId="1" type="noConversion"/>
  </si>
  <si>
    <t>114年3月至12月淡水校園。</t>
    <phoneticPr fontId="1" type="noConversion"/>
  </si>
  <si>
    <t>自我覺察練習活動，計算方式如下：
獎助款經費計：15,000元
(1)講座鐘點費：2,000元/時*3時*2場=12,000元。
(2)雇主補充保費：12,000元*2.11%=253元。
(3)稿費：1000元/款*1款=1000元（活動海報），300元/款*1款=300元（活動保證金單）。
(4)印刷費：150元/張*7張=1050元（活動海報）。
(5)雜支：397元（文具耗材）。
配合款經費計：8,000元。
(1)活動費：7,680元（活動所需耗材費用）。
(2)雜支：320元（文具耗材）。</t>
    <phoneticPr fontId="1" type="noConversion"/>
  </si>
  <si>
    <t>成長經驗梳理活動，計算方式如下:
獎助款經費計：15,000元
(1)講座鐘點費：2,000元/時*6時*1場=12,000元。
(2)雇主補充保費：12,000元*2.11%=253元。
(3)稿費：1000元/款*1款=1000元（活動海報），300元/款*1款=300元（活動保證金單）。
(4)印刷費：150元/張*7張=1050元（活動海報）。
(5)雜支：397元（文具耗材）。
配合款經費計：10,000元。
(1)活動費：9,600元（活動所需耗材費用）。
(2)雜支：400元（文具耗材）。</t>
    <phoneticPr fontId="1" type="noConversion"/>
  </si>
  <si>
    <t>生命主題統整活動，計算方式如下:
獎助款經費計：15,000元
(1)講座鐘點費：2,000元/時*6時*1場=12,000元。
(2)雇主補充保費：12,000元*2.11%=253元。
(3)稿費：1000元/款*1款=1000元（活動海報），300元/款*1款=300元（活動保證金單）。
(4)印刷費：150元/張*7張=1050元（活動海報）。
(5)雜支：397元（文具耗材）。
配合款經費計：8,000元。
(1)活動費：7,680元（活動所需耗材費用）。
(2)雜支：320元（文具耗材）。</t>
    <phoneticPr fontId="1" type="noConversion"/>
  </si>
  <si>
    <r>
      <t>114獎助款特色主題計畫_「友善和諧，增能實現，永續發展」明細表</t>
    </r>
    <r>
      <rPr>
        <sz val="14"/>
        <color rgb="FFFF0000"/>
        <rFont val="新細明體"/>
        <family val="1"/>
        <charset val="136"/>
      </rPr>
      <t>(教育部核定)(114.4.8)</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</si>
</sst>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2"/>
      <name val="新細明體"/>
      <family val="1"/>
      <charset val="136"/>
    </font>
    <font>
      <sz val="9"/>
      <name val="新細明體"/>
      <family val="1"/>
      <charset val="136"/>
    </font>
    <font>
      <sz val="14"/>
      <name val="新細明體"/>
      <family val="1"/>
      <charset val="136"/>
    </font>
    <font>
      <b/>
      <sz val="12"/>
      <name val="標楷體"/>
      <family val="4"/>
      <charset val="136"/>
    </font>
    <font>
      <sz val="12"/>
      <color indexed="10"/>
      <name val="標楷體"/>
      <family val="4"/>
      <charset val="136"/>
    </font>
    <font>
      <sz val="14"/>
      <name val="標楷體"/>
      <family val="4"/>
      <charset val="136"/>
    </font>
    <font>
      <b/>
      <sz val="16"/>
      <name val="標楷體"/>
      <family val="4"/>
      <charset val="136"/>
    </font>
    <font>
      <sz val="12"/>
      <color indexed="8"/>
      <name val="新細明體"/>
      <family val="1"/>
      <charset val="136"/>
    </font>
    <font>
      <sz val="11"/>
      <name val="標楷體"/>
      <family val="4"/>
      <charset val="136"/>
    </font>
    <font>
      <sz val="11"/>
      <name val="Arial"/>
      <family val="2"/>
    </font>
    <font>
      <b/>
      <sz val="12"/>
      <name val="新細明體"/>
      <family val="1"/>
      <charset val="136"/>
    </font>
    <font>
      <b/>
      <sz val="12"/>
      <color rgb="FFFF0000"/>
      <name val="新細明體"/>
      <family val="1"/>
      <charset val="136"/>
    </font>
    <font>
      <sz val="12"/>
      <color rgb="FFFF0000"/>
      <name val="新細明體"/>
      <family val="1"/>
      <charset val="136"/>
    </font>
    <font>
      <sz val="11"/>
      <color rgb="FFFF0000"/>
      <name val="標楷體"/>
      <family val="4"/>
      <charset val="136"/>
    </font>
    <font>
      <sz val="11"/>
      <color rgb="FFFF0000"/>
      <name val="標楷體"/>
      <family val="1"/>
      <charset val="136"/>
    </font>
    <font>
      <sz val="14"/>
      <color rgb="FFFF0000"/>
      <name val="新細明體"/>
      <family val="1"/>
      <charset val="136"/>
    </font>
  </fonts>
  <fills count="5">
    <fill>
      <patternFill patternType="none"/>
    </fill>
    <fill>
      <patternFill patternType="gray125"/>
    </fill>
    <fill>
      <patternFill patternType="solid">
        <fgColor indexed="40"/>
        <bgColor indexed="64"/>
      </patternFill>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53"/>
      </right>
      <top style="thin">
        <color indexed="64"/>
      </top>
      <bottom style="thin">
        <color indexed="64"/>
      </bottom>
      <diagonal/>
    </border>
    <border>
      <left style="thin">
        <color indexed="64"/>
      </left>
      <right style="thin">
        <color indexed="64"/>
      </right>
      <top style="thick">
        <color indexed="53"/>
      </top>
      <bottom style="thin">
        <color indexed="64"/>
      </bottom>
      <diagonal/>
    </border>
    <border>
      <left style="thick">
        <color indexed="53"/>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53"/>
      </right>
      <top style="thin">
        <color indexed="64"/>
      </top>
      <bottom/>
      <diagonal/>
    </border>
    <border>
      <left style="thick">
        <color indexed="53"/>
      </left>
      <right/>
      <top style="thick">
        <color indexed="53"/>
      </top>
      <bottom style="thin">
        <color indexed="64"/>
      </bottom>
      <diagonal/>
    </border>
    <border>
      <left style="thick">
        <color indexed="53"/>
      </left>
      <right/>
      <top style="thin">
        <color indexed="64"/>
      </top>
      <bottom style="thin">
        <color indexed="64"/>
      </bottom>
      <diagonal/>
    </border>
    <border>
      <left/>
      <right style="thick">
        <color indexed="53"/>
      </right>
      <top style="thick">
        <color indexed="53"/>
      </top>
      <bottom style="thin">
        <color indexed="64"/>
      </bottom>
      <diagonal/>
    </border>
    <border>
      <left/>
      <right style="thick">
        <color indexed="53"/>
      </right>
      <top style="thin">
        <color indexed="64"/>
      </top>
      <bottom style="thin">
        <color indexed="64"/>
      </bottom>
      <diagonal/>
    </border>
    <border>
      <left/>
      <right/>
      <top style="thick">
        <color indexed="53"/>
      </top>
      <bottom style="thin">
        <color indexed="64"/>
      </bottom>
      <diagonal/>
    </border>
    <border>
      <left/>
      <right/>
      <top style="thin">
        <color indexed="64"/>
      </top>
      <bottom style="thin">
        <color indexed="64"/>
      </bottom>
      <diagonal/>
    </border>
    <border>
      <left/>
      <right/>
      <top/>
      <bottom style="thick">
        <color indexed="53"/>
      </bottom>
      <diagonal/>
    </border>
    <border>
      <left/>
      <right style="thin">
        <color indexed="64"/>
      </right>
      <top style="thin">
        <color indexed="64"/>
      </top>
      <bottom/>
      <diagonal/>
    </border>
    <border>
      <left style="thin">
        <color indexed="64"/>
      </left>
      <right/>
      <top style="thin">
        <color indexed="64"/>
      </top>
      <bottom/>
      <diagonal/>
    </border>
    <border>
      <left style="thick">
        <color theme="9" tint="-0.24994659260841701"/>
      </left>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49" fontId="5" fillId="0" borderId="3" xfId="0" applyNumberFormat="1" applyFont="1" applyBorder="1" applyAlignment="1">
      <alignment horizontal="center" vertical="center" wrapText="1"/>
    </xf>
    <xf numFmtId="176" fontId="5" fillId="0" borderId="3" xfId="0" applyNumberFormat="1" applyFont="1" applyBorder="1" applyAlignment="1">
      <alignment vertical="center" wrapText="1"/>
    </xf>
    <xf numFmtId="49" fontId="4" fillId="0" borderId="3" xfId="0" applyNumberFormat="1" applyFont="1" applyBorder="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7" fillId="0" borderId="0" xfId="0" applyFont="1">
      <alignment vertical="center"/>
    </xf>
    <xf numFmtId="0" fontId="8" fillId="0" borderId="1" xfId="0" applyFont="1" applyBorder="1" applyAlignment="1">
      <alignment horizontal="justify" vertical="center" wrapText="1"/>
    </xf>
    <xf numFmtId="0" fontId="8" fillId="0" borderId="1" xfId="0" applyFont="1" applyBorder="1" applyAlignment="1">
      <alignment vertical="center" wrapText="1"/>
    </xf>
    <xf numFmtId="3" fontId="8" fillId="0" borderId="1" xfId="0" applyNumberFormat="1" applyFont="1" applyBorder="1" applyAlignment="1">
      <alignment horizontal="right"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8" fillId="0" borderId="2" xfId="0" applyFont="1" applyBorder="1" applyAlignment="1">
      <alignment vertical="center" wrapText="1"/>
    </xf>
    <xf numFmtId="49" fontId="8" fillId="4" borderId="1" xfId="0" applyNumberFormat="1" applyFont="1" applyFill="1" applyBorder="1" applyAlignment="1">
      <alignment vertical="center" wrapText="1"/>
    </xf>
    <xf numFmtId="0" fontId="0" fillId="0" borderId="7" xfId="0" applyBorder="1">
      <alignment vertical="center"/>
    </xf>
    <xf numFmtId="0" fontId="0" fillId="0" borderId="8" xfId="0" applyBorder="1">
      <alignment vertical="center"/>
    </xf>
    <xf numFmtId="49" fontId="8" fillId="0" borderId="16" xfId="0" applyNumberFormat="1" applyFont="1" applyBorder="1" applyAlignment="1">
      <alignment vertical="center" wrapText="1"/>
    </xf>
    <xf numFmtId="0" fontId="8" fillId="0" borderId="0" xfId="0" applyFont="1" applyAlignment="1">
      <alignment vertical="center" wrapText="1"/>
    </xf>
    <xf numFmtId="0" fontId="8" fillId="0" borderId="10" xfId="0" applyFont="1" applyBorder="1" applyAlignment="1">
      <alignment vertical="center" wrapText="1"/>
    </xf>
    <xf numFmtId="0" fontId="9" fillId="0" borderId="1" xfId="0" applyFont="1" applyBorder="1" applyAlignment="1">
      <alignment horizontal="justify" vertical="center" wrapText="1"/>
    </xf>
    <xf numFmtId="0" fontId="0" fillId="3" borderId="0" xfId="0" applyFill="1">
      <alignment vertical="center"/>
    </xf>
    <xf numFmtId="0" fontId="10" fillId="3" borderId="0" xfId="0" applyFont="1" applyFill="1">
      <alignment vertical="center"/>
    </xf>
    <xf numFmtId="0" fontId="11" fillId="3" borderId="0" xfId="0" applyFont="1" applyFill="1">
      <alignment vertical="center"/>
    </xf>
    <xf numFmtId="0" fontId="12" fillId="3" borderId="0" xfId="0" applyFont="1" applyFill="1">
      <alignment vertical="center"/>
    </xf>
    <xf numFmtId="3" fontId="0" fillId="3" borderId="0" xfId="0" applyNumberFormat="1" applyFill="1">
      <alignment vertical="center"/>
    </xf>
    <xf numFmtId="3" fontId="10" fillId="3" borderId="0" xfId="0" applyNumberFormat="1" applyFont="1" applyFill="1">
      <alignment vertical="center"/>
    </xf>
    <xf numFmtId="3" fontId="12" fillId="3" borderId="0" xfId="0" applyNumberFormat="1" applyFont="1" applyFill="1">
      <alignment vertical="center"/>
    </xf>
    <xf numFmtId="3" fontId="13" fillId="0" borderId="1" xfId="0" applyNumberFormat="1" applyFont="1" applyBorder="1" applyAlignment="1">
      <alignment horizontal="right" vertical="center" wrapText="1"/>
    </xf>
    <xf numFmtId="0" fontId="13" fillId="0" borderId="10" xfId="0" applyFont="1" applyBorder="1" applyAlignment="1">
      <alignment vertical="center" wrapText="1"/>
    </xf>
    <xf numFmtId="0" fontId="14" fillId="0" borderId="10" xfId="0" applyFont="1" applyBorder="1" applyAlignment="1">
      <alignment vertical="center" wrapText="1"/>
    </xf>
    <xf numFmtId="0" fontId="14" fillId="0" borderId="2" xfId="0" applyFont="1" applyBorder="1" applyAlignment="1">
      <alignment vertical="center" wrapText="1"/>
    </xf>
    <xf numFmtId="0" fontId="2" fillId="0" borderId="13" xfId="0" applyFont="1" applyBorder="1" applyAlignment="1">
      <alignment horizontal="center" vertical="center"/>
    </xf>
    <xf numFmtId="0" fontId="5" fillId="0" borderId="14" xfId="0" applyFont="1" applyBorder="1" applyAlignment="1">
      <alignment horizontal="left"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zoomScale="90" zoomScaleNormal="90" workbookViewId="0">
      <selection sqref="A1:G1"/>
    </sheetView>
  </sheetViews>
  <sheetFormatPr defaultRowHeight="16.2" x14ac:dyDescent="0.3"/>
  <cols>
    <col min="1" max="1" width="28.21875" customWidth="1"/>
    <col min="2" max="2" width="12.109375" customWidth="1"/>
    <col min="3" max="3" width="14.109375" bestFit="1" customWidth="1"/>
    <col min="4" max="4" width="20.44140625" customWidth="1"/>
    <col min="5" max="6" width="9.88671875" customWidth="1"/>
    <col min="7" max="7" width="60" customWidth="1"/>
    <col min="8" max="8" width="8.88671875" customWidth="1"/>
  </cols>
  <sheetData>
    <row r="1" spans="1:7" ht="20.399999999999999" thickBot="1" x14ac:dyDescent="0.35">
      <c r="A1" s="35" t="s">
        <v>10</v>
      </c>
      <c r="B1" s="35"/>
      <c r="C1" s="35"/>
      <c r="D1" s="35"/>
      <c r="E1" s="35"/>
      <c r="F1" s="35"/>
      <c r="G1" s="35"/>
    </row>
    <row r="2" spans="1:7" ht="16.8" thickTop="1" x14ac:dyDescent="0.3">
      <c r="A2" s="18" t="s">
        <v>9</v>
      </c>
      <c r="B2" s="14"/>
      <c r="C2" s="14"/>
      <c r="D2" s="14"/>
      <c r="E2" s="14"/>
      <c r="F2" s="14"/>
      <c r="G2" s="12"/>
    </row>
    <row r="3" spans="1:7" x14ac:dyDescent="0.3">
      <c r="A3" s="19" t="s">
        <v>31</v>
      </c>
      <c r="B3" s="15"/>
      <c r="C3" s="15"/>
      <c r="D3" s="15"/>
      <c r="E3" s="15"/>
      <c r="F3" s="15"/>
      <c r="G3" s="13"/>
    </row>
    <row r="4" spans="1:7" ht="48.6" x14ac:dyDescent="0.3">
      <c r="A4" s="4" t="s">
        <v>2</v>
      </c>
      <c r="B4" s="5" t="s">
        <v>3</v>
      </c>
      <c r="C4" s="5" t="s">
        <v>4</v>
      </c>
      <c r="D4" s="6" t="s">
        <v>5</v>
      </c>
      <c r="E4" s="5" t="s">
        <v>6</v>
      </c>
      <c r="F4" s="5" t="s">
        <v>7</v>
      </c>
      <c r="G4" s="7" t="s">
        <v>8</v>
      </c>
    </row>
    <row r="5" spans="1:7" s="8" customFormat="1" ht="143.4" customHeight="1" x14ac:dyDescent="0.3">
      <c r="A5" s="20" t="s">
        <v>11</v>
      </c>
      <c r="B5" s="11">
        <v>17000</v>
      </c>
      <c r="C5" s="11">
        <v>11000</v>
      </c>
      <c r="D5" s="17" t="s">
        <v>12</v>
      </c>
      <c r="E5" s="9" t="s">
        <v>13</v>
      </c>
      <c r="F5" s="23" t="s">
        <v>14</v>
      </c>
      <c r="G5" s="22" t="s">
        <v>15</v>
      </c>
    </row>
    <row r="6" spans="1:7" ht="151.19999999999999" customHeight="1" x14ac:dyDescent="0.3">
      <c r="A6" s="20" t="s">
        <v>16</v>
      </c>
      <c r="B6" s="11">
        <v>10000</v>
      </c>
      <c r="C6" s="11">
        <v>11000</v>
      </c>
      <c r="D6" s="17" t="s">
        <v>17</v>
      </c>
      <c r="E6" s="9" t="s">
        <v>20</v>
      </c>
      <c r="F6" s="23" t="s">
        <v>19</v>
      </c>
      <c r="G6" s="22" t="s">
        <v>18</v>
      </c>
    </row>
    <row r="7" spans="1:7" ht="204" customHeight="1" x14ac:dyDescent="0.3">
      <c r="A7" s="20" t="s">
        <v>34</v>
      </c>
      <c r="B7" s="11">
        <v>34000</v>
      </c>
      <c r="C7" s="11">
        <v>2000</v>
      </c>
      <c r="D7" s="10" t="s">
        <v>32</v>
      </c>
      <c r="E7" s="9" t="s">
        <v>21</v>
      </c>
      <c r="F7" s="9" t="s">
        <v>22</v>
      </c>
      <c r="G7" s="22" t="s">
        <v>33</v>
      </c>
    </row>
    <row r="8" spans="1:7" ht="180" customHeight="1" x14ac:dyDescent="0.3">
      <c r="A8" s="20" t="s">
        <v>23</v>
      </c>
      <c r="B8" s="11">
        <v>26000</v>
      </c>
      <c r="C8" s="11">
        <v>1000</v>
      </c>
      <c r="D8" s="17" t="s">
        <v>24</v>
      </c>
      <c r="E8" s="9" t="s">
        <v>25</v>
      </c>
      <c r="F8" s="9" t="s">
        <v>26</v>
      </c>
      <c r="G8" s="22" t="s">
        <v>27</v>
      </c>
    </row>
    <row r="9" spans="1:7" ht="193.2" customHeight="1" thickBot="1" x14ac:dyDescent="0.35">
      <c r="A9" s="20" t="s">
        <v>28</v>
      </c>
      <c r="B9" s="11">
        <v>18000</v>
      </c>
      <c r="C9" s="11">
        <v>19000</v>
      </c>
      <c r="D9" s="17" t="s">
        <v>29</v>
      </c>
      <c r="E9" s="21" t="s">
        <v>25</v>
      </c>
      <c r="F9" s="17" t="s">
        <v>26</v>
      </c>
      <c r="G9" s="16" t="s">
        <v>30</v>
      </c>
    </row>
    <row r="10" spans="1:7" ht="20.399999999999999" thickTop="1" x14ac:dyDescent="0.3">
      <c r="A10" s="1" t="s">
        <v>0</v>
      </c>
      <c r="B10" s="2">
        <f>SUM(B5:B9)</f>
        <v>105000</v>
      </c>
      <c r="C10" s="2">
        <f>SUM(C5:C9)</f>
        <v>44000</v>
      </c>
      <c r="D10" s="3"/>
      <c r="E10" s="3"/>
      <c r="F10" s="3"/>
      <c r="G10" s="3"/>
    </row>
    <row r="11" spans="1:7" ht="22.2" x14ac:dyDescent="0.3">
      <c r="A11" s="36" t="s">
        <v>1</v>
      </c>
      <c r="B11" s="37"/>
      <c r="C11" s="37"/>
      <c r="D11" s="37"/>
      <c r="E11" s="37"/>
      <c r="F11" s="37"/>
      <c r="G11" s="38"/>
    </row>
  </sheetData>
  <mergeCells count="2">
    <mergeCell ref="A1:G1"/>
    <mergeCell ref="A11:G11"/>
  </mergeCells>
  <phoneticPr fontId="1" type="noConversion"/>
  <printOptions horizontalCentered="1"/>
  <pageMargins left="0.19685039370078741" right="0.19685039370078741" top="0.23622047244094491" bottom="0.19685039370078741" header="0.31496062992125984" footer="0.27559055118110237"/>
  <pageSetup paperSize="9" scale="90" orientation="landscape" r:id="rId1"/>
  <headerFooter alignWithMargins="0">
    <oddFooter>第 &amp;P 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zoomScale="90" zoomScaleNormal="90" workbookViewId="0">
      <selection sqref="A1:G1"/>
    </sheetView>
  </sheetViews>
  <sheetFormatPr defaultRowHeight="16.2" x14ac:dyDescent="0.3"/>
  <cols>
    <col min="1" max="1" width="28.21875" customWidth="1"/>
    <col min="2" max="2" width="12.109375" customWidth="1"/>
    <col min="3" max="3" width="14.109375" bestFit="1" customWidth="1"/>
    <col min="4" max="4" width="20.44140625" customWidth="1"/>
    <col min="5" max="6" width="9.88671875" customWidth="1"/>
    <col min="7" max="7" width="60" customWidth="1"/>
    <col min="8" max="8" width="8.88671875" customWidth="1"/>
  </cols>
  <sheetData>
    <row r="1" spans="1:7" ht="20.399999999999999" thickBot="1" x14ac:dyDescent="0.35">
      <c r="A1" s="35" t="s">
        <v>10</v>
      </c>
      <c r="B1" s="35"/>
      <c r="C1" s="35"/>
      <c r="D1" s="35"/>
      <c r="E1" s="35"/>
      <c r="F1" s="35"/>
      <c r="G1" s="35"/>
    </row>
    <row r="2" spans="1:7" ht="16.8" thickTop="1" x14ac:dyDescent="0.3">
      <c r="A2" s="18" t="s">
        <v>9</v>
      </c>
      <c r="B2" s="14"/>
      <c r="C2" s="14"/>
      <c r="D2" s="14"/>
      <c r="E2" s="14"/>
      <c r="F2" s="14"/>
      <c r="G2" s="12"/>
    </row>
    <row r="3" spans="1:7" x14ac:dyDescent="0.3">
      <c r="A3" s="19" t="s">
        <v>31</v>
      </c>
      <c r="B3" s="15"/>
      <c r="C3" s="15"/>
      <c r="D3" s="15"/>
      <c r="E3" s="15"/>
      <c r="F3" s="15"/>
      <c r="G3" s="13"/>
    </row>
    <row r="4" spans="1:7" ht="48.6" x14ac:dyDescent="0.3">
      <c r="A4" s="4" t="s">
        <v>2</v>
      </c>
      <c r="B4" s="5" t="s">
        <v>3</v>
      </c>
      <c r="C4" s="5" t="s">
        <v>4</v>
      </c>
      <c r="D4" s="6" t="s">
        <v>5</v>
      </c>
      <c r="E4" s="5" t="s">
        <v>6</v>
      </c>
      <c r="F4" s="5" t="s">
        <v>7</v>
      </c>
      <c r="G4" s="7" t="s">
        <v>8</v>
      </c>
    </row>
    <row r="5" spans="1:7" s="8" customFormat="1" ht="143.4" customHeight="1" x14ac:dyDescent="0.3">
      <c r="A5" s="20" t="s">
        <v>11</v>
      </c>
      <c r="B5" s="11">
        <v>17000</v>
      </c>
      <c r="C5" s="11">
        <v>11000</v>
      </c>
      <c r="D5" s="17" t="s">
        <v>12</v>
      </c>
      <c r="E5" s="9" t="s">
        <v>13</v>
      </c>
      <c r="F5" s="23" t="s">
        <v>14</v>
      </c>
      <c r="G5" s="22" t="s">
        <v>15</v>
      </c>
    </row>
    <row r="6" spans="1:7" ht="151.19999999999999" customHeight="1" x14ac:dyDescent="0.3">
      <c r="A6" s="20" t="s">
        <v>16</v>
      </c>
      <c r="B6" s="11">
        <v>10000</v>
      </c>
      <c r="C6" s="11">
        <v>11000</v>
      </c>
      <c r="D6" s="17" t="s">
        <v>17</v>
      </c>
      <c r="E6" s="9" t="s">
        <v>20</v>
      </c>
      <c r="F6" s="23" t="s">
        <v>19</v>
      </c>
      <c r="G6" s="22" t="s">
        <v>18</v>
      </c>
    </row>
    <row r="7" spans="1:7" ht="204" customHeight="1" x14ac:dyDescent="0.3">
      <c r="A7" s="20" t="s">
        <v>34</v>
      </c>
      <c r="B7" s="11">
        <v>26000</v>
      </c>
      <c r="C7" s="11">
        <v>2000</v>
      </c>
      <c r="D7" s="10" t="s">
        <v>32</v>
      </c>
      <c r="E7" s="9" t="s">
        <v>21</v>
      </c>
      <c r="F7" s="9" t="s">
        <v>22</v>
      </c>
      <c r="G7" s="22" t="s">
        <v>38</v>
      </c>
    </row>
    <row r="8" spans="1:7" ht="180" customHeight="1" x14ac:dyDescent="0.3">
      <c r="A8" s="20" t="s">
        <v>23</v>
      </c>
      <c r="B8" s="11">
        <v>26000</v>
      </c>
      <c r="C8" s="11">
        <v>1000</v>
      </c>
      <c r="D8" s="17" t="s">
        <v>24</v>
      </c>
      <c r="E8" s="9" t="s">
        <v>25</v>
      </c>
      <c r="F8" s="9" t="s">
        <v>26</v>
      </c>
      <c r="G8" s="22" t="s">
        <v>27</v>
      </c>
    </row>
    <row r="9" spans="1:7" ht="209.4" customHeight="1" thickBot="1" x14ac:dyDescent="0.35">
      <c r="A9" s="20" t="s">
        <v>28</v>
      </c>
      <c r="B9" s="11">
        <v>26000</v>
      </c>
      <c r="C9" s="11">
        <v>19000</v>
      </c>
      <c r="D9" s="17" t="s">
        <v>29</v>
      </c>
      <c r="E9" s="21" t="s">
        <v>25</v>
      </c>
      <c r="F9" s="17" t="s">
        <v>26</v>
      </c>
      <c r="G9" s="16" t="s">
        <v>39</v>
      </c>
    </row>
    <row r="10" spans="1:7" ht="20.399999999999999" thickTop="1" x14ac:dyDescent="0.3">
      <c r="A10" s="1" t="s">
        <v>0</v>
      </c>
      <c r="B10" s="2">
        <f>SUM(B5:B9)</f>
        <v>105000</v>
      </c>
      <c r="C10" s="2">
        <f>SUM(C5:C9)</f>
        <v>44000</v>
      </c>
      <c r="D10" s="3"/>
      <c r="E10" s="3"/>
      <c r="F10" s="3"/>
      <c r="G10" s="3"/>
    </row>
    <row r="11" spans="1:7" ht="22.2" x14ac:dyDescent="0.3">
      <c r="A11" s="36" t="s">
        <v>1</v>
      </c>
      <c r="B11" s="37"/>
      <c r="C11" s="37"/>
      <c r="D11" s="37"/>
      <c r="E11" s="37"/>
      <c r="F11" s="37"/>
      <c r="G11" s="38"/>
    </row>
    <row r="13" spans="1:7" x14ac:dyDescent="0.3">
      <c r="B13" s="24">
        <v>27000</v>
      </c>
      <c r="C13" s="24">
        <v>22000</v>
      </c>
      <c r="D13" s="24" t="s">
        <v>35</v>
      </c>
    </row>
    <row r="14" spans="1:7" x14ac:dyDescent="0.3">
      <c r="B14" s="24">
        <v>78000</v>
      </c>
      <c r="C14" s="24">
        <v>22000</v>
      </c>
      <c r="D14" s="24" t="s">
        <v>36</v>
      </c>
    </row>
    <row r="15" spans="1:7" x14ac:dyDescent="0.3">
      <c r="B15" s="25">
        <f>SUM(B13:B14)</f>
        <v>105000</v>
      </c>
      <c r="C15" s="25">
        <f>SUM(C13:C14)</f>
        <v>44000</v>
      </c>
      <c r="D15" s="24"/>
    </row>
    <row r="17" spans="2:3" x14ac:dyDescent="0.3">
      <c r="B17" s="26">
        <f>B15*0.25</f>
        <v>26250</v>
      </c>
      <c r="C17" s="27" t="s">
        <v>37</v>
      </c>
    </row>
  </sheetData>
  <mergeCells count="2">
    <mergeCell ref="A1:G1"/>
    <mergeCell ref="A11:G11"/>
  </mergeCells>
  <phoneticPr fontId="1" type="noConversion"/>
  <printOptions horizontalCentered="1"/>
  <pageMargins left="0.19685039370078741" right="0.19685039370078741" top="0.23622047244094491" bottom="0.19685039370078741" header="0.31496062992125984" footer="0.27559055118110237"/>
  <pageSetup paperSize="9" scale="90" orientation="landscape" r:id="rId1"/>
  <headerFooter alignWithMargins="0">
    <oddFooter>第 &amp;P 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30093-3097-439D-B04A-938C34C081EA}">
  <dimension ref="A1:G22"/>
  <sheetViews>
    <sheetView tabSelected="1" zoomScaleNormal="100" workbookViewId="0">
      <selection activeCell="G5" sqref="G5"/>
    </sheetView>
  </sheetViews>
  <sheetFormatPr defaultRowHeight="16.2" x14ac:dyDescent="0.3"/>
  <cols>
    <col min="1" max="1" width="28.21875" customWidth="1"/>
    <col min="2" max="2" width="13.33203125" customWidth="1"/>
    <col min="3" max="3" width="14.109375" bestFit="1" customWidth="1"/>
    <col min="4" max="4" width="20.44140625" customWidth="1"/>
    <col min="5" max="5" width="11.33203125" customWidth="1"/>
    <col min="6" max="6" width="12.44140625" customWidth="1"/>
    <col min="7" max="7" width="60" customWidth="1"/>
    <col min="8" max="8" width="8.88671875" customWidth="1"/>
  </cols>
  <sheetData>
    <row r="1" spans="1:7" ht="20.399999999999999" thickBot="1" x14ac:dyDescent="0.35">
      <c r="A1" s="35" t="s">
        <v>55</v>
      </c>
      <c r="B1" s="35"/>
      <c r="C1" s="35"/>
      <c r="D1" s="35"/>
      <c r="E1" s="35"/>
      <c r="F1" s="35"/>
      <c r="G1" s="35"/>
    </row>
    <row r="2" spans="1:7" ht="16.8" thickTop="1" x14ac:dyDescent="0.3">
      <c r="A2" s="18" t="s">
        <v>9</v>
      </c>
      <c r="B2" s="14"/>
      <c r="C2" s="14"/>
      <c r="D2" s="14"/>
      <c r="E2" s="14"/>
      <c r="F2" s="14"/>
      <c r="G2" s="12"/>
    </row>
    <row r="3" spans="1:7" x14ac:dyDescent="0.3">
      <c r="A3" s="19" t="s">
        <v>31</v>
      </c>
      <c r="B3" s="15"/>
      <c r="C3" s="15"/>
      <c r="D3" s="15"/>
      <c r="E3" s="15"/>
      <c r="F3" s="15"/>
      <c r="G3" s="13"/>
    </row>
    <row r="4" spans="1:7" ht="32.4" x14ac:dyDescent="0.3">
      <c r="A4" s="4" t="s">
        <v>2</v>
      </c>
      <c r="B4" s="5" t="s">
        <v>3</v>
      </c>
      <c r="C4" s="5" t="s">
        <v>4</v>
      </c>
      <c r="D4" s="6" t="s">
        <v>5</v>
      </c>
      <c r="E4" s="5" t="s">
        <v>6</v>
      </c>
      <c r="F4" s="5" t="s">
        <v>7</v>
      </c>
      <c r="G4" s="7" t="s">
        <v>8</v>
      </c>
    </row>
    <row r="5" spans="1:7" s="8" customFormat="1" ht="135" x14ac:dyDescent="0.3">
      <c r="A5" s="20" t="s">
        <v>40</v>
      </c>
      <c r="B5" s="11">
        <v>10000</v>
      </c>
      <c r="C5" s="11">
        <v>8000</v>
      </c>
      <c r="D5" s="17" t="s">
        <v>42</v>
      </c>
      <c r="E5" s="9" t="s">
        <v>44</v>
      </c>
      <c r="F5" s="9" t="s">
        <v>45</v>
      </c>
      <c r="G5" s="22" t="s">
        <v>47</v>
      </c>
    </row>
    <row r="6" spans="1:7" ht="150" x14ac:dyDescent="0.3">
      <c r="A6" s="20" t="s">
        <v>41</v>
      </c>
      <c r="B6" s="11">
        <v>10000</v>
      </c>
      <c r="C6" s="11">
        <v>8000</v>
      </c>
      <c r="D6" s="17" t="s">
        <v>43</v>
      </c>
      <c r="E6" s="9" t="s">
        <v>44</v>
      </c>
      <c r="F6" s="9" t="s">
        <v>46</v>
      </c>
      <c r="G6" s="22" t="s">
        <v>48</v>
      </c>
    </row>
    <row r="7" spans="1:7" ht="180" x14ac:dyDescent="0.3">
      <c r="A7" s="20" t="s">
        <v>34</v>
      </c>
      <c r="B7" s="31">
        <v>15000</v>
      </c>
      <c r="C7" s="11">
        <v>8000</v>
      </c>
      <c r="D7" s="10" t="s">
        <v>49</v>
      </c>
      <c r="E7" s="9" t="s">
        <v>50</v>
      </c>
      <c r="F7" s="9" t="s">
        <v>51</v>
      </c>
      <c r="G7" s="32" t="s">
        <v>52</v>
      </c>
    </row>
    <row r="8" spans="1:7" ht="180" x14ac:dyDescent="0.3">
      <c r="A8" s="20" t="s">
        <v>23</v>
      </c>
      <c r="B8" s="31">
        <v>15000</v>
      </c>
      <c r="C8" s="11">
        <v>10000</v>
      </c>
      <c r="D8" s="17" t="s">
        <v>24</v>
      </c>
      <c r="E8" s="9" t="s">
        <v>50</v>
      </c>
      <c r="F8" s="9" t="s">
        <v>51</v>
      </c>
      <c r="G8" s="33" t="s">
        <v>53</v>
      </c>
    </row>
    <row r="9" spans="1:7" ht="180.6" thickBot="1" x14ac:dyDescent="0.35">
      <c r="A9" s="20" t="s">
        <v>28</v>
      </c>
      <c r="B9" s="31">
        <v>15000</v>
      </c>
      <c r="C9" s="11">
        <v>8000</v>
      </c>
      <c r="D9" s="17" t="s">
        <v>29</v>
      </c>
      <c r="E9" s="21" t="s">
        <v>50</v>
      </c>
      <c r="F9" s="17" t="s">
        <v>51</v>
      </c>
      <c r="G9" s="34" t="s">
        <v>54</v>
      </c>
    </row>
    <row r="10" spans="1:7" ht="20.399999999999999" thickTop="1" x14ac:dyDescent="0.3">
      <c r="A10" s="1" t="s">
        <v>0</v>
      </c>
      <c r="B10" s="2">
        <f>SUM(B5:B9)</f>
        <v>65000</v>
      </c>
      <c r="C10" s="2">
        <f>SUM(C5:C9)</f>
        <v>42000</v>
      </c>
      <c r="D10" s="3"/>
      <c r="E10" s="3"/>
      <c r="F10" s="3"/>
      <c r="G10" s="3"/>
    </row>
    <row r="11" spans="1:7" ht="22.2" x14ac:dyDescent="0.3">
      <c r="A11" s="36" t="s">
        <v>1</v>
      </c>
      <c r="B11" s="37"/>
      <c r="C11" s="37"/>
      <c r="D11" s="37"/>
      <c r="E11" s="37"/>
      <c r="F11" s="37"/>
      <c r="G11" s="38"/>
    </row>
    <row r="13" spans="1:7" hidden="1" x14ac:dyDescent="0.3">
      <c r="B13" s="28">
        <f>B5+B6</f>
        <v>20000</v>
      </c>
      <c r="C13" s="28">
        <f>C5+C6</f>
        <v>16000</v>
      </c>
      <c r="D13" s="24" t="s">
        <v>35</v>
      </c>
    </row>
    <row r="14" spans="1:7" hidden="1" x14ac:dyDescent="0.3">
      <c r="B14" s="28">
        <f>SUM(B7:B9)</f>
        <v>45000</v>
      </c>
      <c r="C14" s="28">
        <f>SUM(C7:C9)</f>
        <v>26000</v>
      </c>
      <c r="D14" s="24" t="s">
        <v>36</v>
      </c>
    </row>
    <row r="15" spans="1:7" hidden="1" x14ac:dyDescent="0.3">
      <c r="B15" s="29">
        <f>SUM(B13:B14)</f>
        <v>65000</v>
      </c>
      <c r="C15" s="29">
        <f>SUM(C13:C14)</f>
        <v>42000</v>
      </c>
      <c r="D15" s="24"/>
    </row>
    <row r="16" spans="1:7" hidden="1" x14ac:dyDescent="0.3"/>
    <row r="17" spans="2:4" hidden="1" x14ac:dyDescent="0.3">
      <c r="B17" s="26">
        <f>B15*0.25</f>
        <v>16250</v>
      </c>
      <c r="C17" s="27" t="s">
        <v>37</v>
      </c>
    </row>
    <row r="18" spans="2:4" x14ac:dyDescent="0.3">
      <c r="B18" s="30">
        <f>B5+B6</f>
        <v>20000</v>
      </c>
      <c r="C18" s="28">
        <f>C5+C6</f>
        <v>16000</v>
      </c>
      <c r="D18" s="24" t="s">
        <v>35</v>
      </c>
    </row>
    <row r="19" spans="2:4" x14ac:dyDescent="0.3">
      <c r="B19" s="30">
        <v>45000</v>
      </c>
      <c r="C19" s="28">
        <f>SUM(C7:C9)</f>
        <v>26000</v>
      </c>
      <c r="D19" s="24" t="s">
        <v>36</v>
      </c>
    </row>
    <row r="20" spans="2:4" x14ac:dyDescent="0.3">
      <c r="B20" s="29">
        <f>SUM(B18:B19)</f>
        <v>65000</v>
      </c>
      <c r="C20" s="29">
        <f>SUM(C18:C19)</f>
        <v>42000</v>
      </c>
      <c r="D20" s="24"/>
    </row>
    <row r="22" spans="2:4" x14ac:dyDescent="0.3">
      <c r="B22" s="26">
        <f>B20*0.25</f>
        <v>16250</v>
      </c>
      <c r="C22" s="27" t="s">
        <v>37</v>
      </c>
    </row>
  </sheetData>
  <mergeCells count="2">
    <mergeCell ref="A1:G1"/>
    <mergeCell ref="A11:G11"/>
  </mergeCells>
  <phoneticPr fontId="1" type="noConversion"/>
  <printOptions horizontalCentered="1"/>
  <pageMargins left="0.19685039370078741" right="0.19685039370078741" top="0.23622047244094491" bottom="0.19685039370078741" header="0.31496062992125984" footer="0.27559055118110237"/>
  <pageSetup paperSize="9" scale="90" orientation="landscape" r:id="rId1"/>
  <headerFooter alignWithMargins="0">
    <oddFooter>第 &amp;P 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6.2" x14ac:dyDescent="0.3"/>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112獎助明細(12.21)</vt:lpstr>
      <vt:lpstr>112獎助明細(修改待上傳12.21)</vt:lpstr>
      <vt:lpstr>114獎助明細(核定後)</vt:lpstr>
      <vt:lpstr>Sheet3</vt:lpstr>
      <vt:lpstr>'112獎助明細(12.21)'!Print_Titles</vt:lpstr>
      <vt:lpstr>'112獎助明細(修改待上傳12.21)'!Print_Titles</vt:lpstr>
      <vt:lpstr>'114獎助明細(核定後)'!Print_Titles</vt:lpstr>
    </vt:vector>
  </TitlesOfParts>
  <Company>LHU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饒淑媛</cp:lastModifiedBy>
  <cp:lastPrinted>2025-03-27T02:26:49Z</cp:lastPrinted>
  <dcterms:created xsi:type="dcterms:W3CDTF">2009-09-10T02:39:27Z</dcterms:created>
  <dcterms:modified xsi:type="dcterms:W3CDTF">2025-05-06T00:43:53Z</dcterms:modified>
</cp:coreProperties>
</file>